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4" sheetId="3" r:id="rId1"/>
  </sheets>
  <definedNames>
    <definedName name="_xlnm.Print_Area" localSheetId="0">'Πίνακας 4'!$C$1:$N$52</definedName>
  </definedNames>
  <calcPr calcId="145621"/>
</workbook>
</file>

<file path=xl/calcChain.xml><?xml version="1.0" encoding="utf-8"?>
<calcChain xmlns="http://schemas.openxmlformats.org/spreadsheetml/2006/main"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Q8" i="3" l="1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7" i="3"/>
  <c r="R8" i="3" l="1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7" i="3"/>
  <c r="Q23" i="3" l="1"/>
  <c r="R23" i="3"/>
  <c r="G7" i="3" l="1"/>
  <c r="K23" i="3" l="1"/>
  <c r="I23" i="3" l="1"/>
  <c r="E23" i="3"/>
  <c r="G23" i="3" s="1"/>
  <c r="L22" i="3" l="1"/>
  <c r="F23" i="3"/>
  <c r="H8" i="3"/>
  <c r="H9" i="3"/>
  <c r="H10" i="3"/>
  <c r="H11" i="3"/>
  <c r="H13" i="3"/>
  <c r="H15" i="3"/>
  <c r="H16" i="3"/>
  <c r="H17" i="3"/>
  <c r="H18" i="3"/>
  <c r="H19" i="3"/>
  <c r="H20" i="3"/>
  <c r="H21" i="3"/>
  <c r="H22" i="3"/>
  <c r="H7" i="3"/>
  <c r="H12" i="3"/>
  <c r="H14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7" i="3"/>
  <c r="N7" i="3" s="1"/>
  <c r="L23" i="3"/>
  <c r="L20" i="3"/>
  <c r="L19" i="3"/>
  <c r="L16" i="3"/>
  <c r="L15" i="3"/>
  <c r="L12" i="3"/>
  <c r="L11" i="3"/>
  <c r="L8" i="3"/>
  <c r="L7" i="3"/>
  <c r="F14" i="3"/>
  <c r="F22" i="3"/>
  <c r="F13" i="3"/>
  <c r="F21" i="3"/>
  <c r="M23" i="3"/>
  <c r="N23" i="3" s="1"/>
  <c r="J22" i="3"/>
  <c r="J23" i="3"/>
  <c r="J21" i="3"/>
  <c r="J19" i="3"/>
  <c r="J17" i="3"/>
  <c r="J15" i="3"/>
  <c r="J13" i="3"/>
  <c r="J11" i="3"/>
  <c r="J9" i="3"/>
  <c r="J7" i="3"/>
  <c r="J20" i="3"/>
  <c r="J18" i="3"/>
  <c r="J16" i="3"/>
  <c r="J14" i="3"/>
  <c r="J12" i="3"/>
  <c r="J10" i="3"/>
  <c r="J8" i="3"/>
  <c r="N20" i="3" l="1"/>
  <c r="N16" i="3"/>
  <c r="N12" i="3"/>
  <c r="N8" i="3"/>
  <c r="N19" i="3"/>
  <c r="N15" i="3"/>
  <c r="N11" i="3"/>
  <c r="N22" i="3"/>
  <c r="N18" i="3"/>
  <c r="N14" i="3"/>
  <c r="N10" i="3"/>
  <c r="N21" i="3"/>
  <c r="N17" i="3"/>
  <c r="N13" i="3"/>
  <c r="N9" i="3"/>
  <c r="F19" i="3"/>
  <c r="F11" i="3"/>
  <c r="F20" i="3"/>
  <c r="F12" i="3"/>
  <c r="F17" i="3"/>
  <c r="F9" i="3"/>
  <c r="F18" i="3"/>
  <c r="F10" i="3"/>
  <c r="L9" i="3"/>
  <c r="L13" i="3"/>
  <c r="L17" i="3"/>
  <c r="L21" i="3"/>
  <c r="H23" i="3"/>
  <c r="F15" i="3"/>
  <c r="F7" i="3"/>
  <c r="F16" i="3"/>
  <c r="F8" i="3"/>
  <c r="L10" i="3"/>
  <c r="L14" i="3"/>
  <c r="L18" i="3"/>
</calcChain>
</file>

<file path=xl/sharedStrings.xml><?xml version="1.0" encoding="utf-8"?>
<sst xmlns="http://schemas.openxmlformats.org/spreadsheetml/2006/main" count="67" uniqueCount="59">
  <si>
    <t>ΣΥΝΟΛΟ</t>
  </si>
  <si>
    <t>ΟΙΚΟΝΟΜΙΚΗ</t>
  </si>
  <si>
    <t>ΔΡΑΣΤΗΡΙΟΤΗΤΑ</t>
  </si>
  <si>
    <t>Αρ.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</si>
  <si>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</si>
  <si>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</si>
  <si>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</si>
  <si>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</si>
  <si>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</si>
  <si>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</si>
  <si>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</si>
  <si>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</si>
  <si>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</si>
  <si>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</si>
  <si>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</si>
  <si>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</si>
  <si>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</si>
  <si>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</si>
  <si>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</si>
  <si>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</si>
  <si>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ΝΕΟΕΙΣΕΡΧΟΜΕΝΟΙ</t>
  </si>
  <si>
    <t xml:space="preserve">Πίνακας 4: Εγγεγραμμένη Ανεργία κατά Οικονομική Δραστηριότητα: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</si>
  <si>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</si>
  <si>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</si>
  <si>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</si>
  <si>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</si>
  <si>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</si>
  <si>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</si>
  <si>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</si>
  <si>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</si>
  <si>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</si>
  <si>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</si>
  <si>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</si>
  <si>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</si>
  <si>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EN</t>
  </si>
  <si>
    <t xml:space="preserve">GR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</si>
  <si>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</si>
  <si>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</si>
  <si>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</si>
  <si>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</si>
  <si>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</si>
  <si>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</si>
  <si>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</si>
  <si>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</si>
  <si>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</si>
  <si>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</si>
  <si>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</si>
  <si>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</si>
  <si>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</si>
  <si>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Ξ</t>
  </si>
  <si>
    <t>Q</t>
  </si>
  <si>
    <t>Π</t>
  </si>
  <si>
    <t>Δεκέμβριος 2019</t>
  </si>
  <si>
    <t>Ιανουάριος 2019</t>
  </si>
  <si>
    <t xml:space="preserve">            Ετήσια μεταβολή και μηνιαία μεταβολή: Ιανουάριος 2019-2020</t>
  </si>
  <si>
    <t xml:space="preserve">            και Δεκ. 2019 - Ιαν. 2020 </t>
  </si>
  <si>
    <t>Μεταβολή Δεκ. 2019-Ιαν. 2020</t>
  </si>
  <si>
    <t>Ιανουάριος 2020</t>
  </si>
  <si>
    <t>Μεταβολή
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</si>
</sst>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</font>
    <font>
      <b/>
      <sz val="10"/>
      <name val="Arial Greek"/>
    </font>
    <font>
      <sz val="9"/>
      <name val="Arial"/>
      <family val="2"/>
      <charset val="161"/>
    </font>
    <font>
      <sz val="4"/>
      <name val="Arial"/>
      <family val="2"/>
      <charset val="161"/>
    </font>
    <font>
      <b/>
      <sz val="4"/>
      <name val="Arial Greek"/>
      <family val="2"/>
      <charset val="161"/>
    </font>
    <font>
      <b/>
      <sz val="4"/>
      <name val="Arial Greek"/>
    </font>
    <font>
      <b/>
      <sz val="4"/>
      <name val="Arial"/>
      <family val="2"/>
      <charset val="161"/>
    </font>
    <font>
      <sz val="4"/>
      <name val="Arial"/>
      <family val="2"/>
      <charset val="161"/>
    </font>
    <font>
      <b/>
      <sz val="9.3000000000000007"/>
      <name val="Arial"/>
      <family val="2"/>
    </font>
    <font>
      <sz val="9.3000000000000007"/>
      <name val="Arial"/>
      <family val="2"/>
      <charset val="161"/>
    </font>
    <font>
      <sz val="9.3000000000000007"/>
      <name val="Arial"/>
      <family val="2"/>
      <charset val="161"/>
    </font>
    <font>
      <b/>
      <sz val="9"/>
      <color indexed="8"/>
      <name val="Calibri"/>
      <family val="2"/>
      <charset val="161"/>
    </font>
    <font>
      <sz val="9"/>
      <name val="Calibri"/>
      <family val="2"/>
    </font>
    <font>
      <sz val="10"/>
      <name val="Arial Greek"/>
    </font>
    <font>
      <b/>
      <sz val="11"/>
      <name val="Arial"/>
      <family val="2"/>
      <charset val="161"/>
    </font>
    <font>
      <b/>
      <sz val="10"/>
      <name val="Arial Greek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3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/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5" fillId="0" borderId="0" xfId="0" applyFont="1"/>
    <xf numFmtId="0" fontId="10" fillId="0" borderId="0" xfId="0" applyFont="1"/>
    <xf numFmtId="0" fontId="11" fillId="0" borderId="0" xfId="0" applyFont="1" applyBorder="1"/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/>
    </xf>
    <xf numFmtId="9" fontId="11" fillId="0" borderId="0" xfId="0" applyNumberFormat="1" applyFont="1" applyBorder="1"/>
    <xf numFmtId="3" fontId="13" fillId="0" borderId="0" xfId="0" applyNumberFormat="1" applyFont="1" applyBorder="1"/>
    <xf numFmtId="164" fontId="13" fillId="0" borderId="0" xfId="0" applyNumberFormat="1" applyFont="1" applyBorder="1"/>
    <xf numFmtId="3" fontId="14" fillId="0" borderId="0" xfId="0" applyNumberFormat="1" applyFont="1" applyBorder="1"/>
    <xf numFmtId="9" fontId="14" fillId="0" borderId="0" xfId="1" applyFont="1" applyBorder="1"/>
    <xf numFmtId="9" fontId="14" fillId="0" borderId="0" xfId="0" applyNumberFormat="1" applyFont="1" applyBorder="1"/>
    <xf numFmtId="164" fontId="14" fillId="0" borderId="0" xfId="0" applyNumberFormat="1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9" fontId="0" fillId="0" borderId="0" xfId="0" applyNumberFormat="1"/>
    <xf numFmtId="10" fontId="0" fillId="0" borderId="0" xfId="0" applyNumberFormat="1"/>
    <xf numFmtId="3" fontId="0" fillId="0" borderId="0" xfId="0" applyNumberFormat="1"/>
    <xf numFmtId="0" fontId="19" fillId="2" borderId="5" xfId="0" applyFont="1" applyFill="1" applyBorder="1"/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4" fontId="1" fillId="0" borderId="2" xfId="0" applyNumberFormat="1" applyFont="1" applyBorder="1"/>
    <xf numFmtId="0" fontId="1" fillId="0" borderId="0" xfId="0" applyFont="1"/>
    <xf numFmtId="0" fontId="0" fillId="0" borderId="7" xfId="0" applyNumberFormat="1" applyBorder="1"/>
    <xf numFmtId="0" fontId="5" fillId="0" borderId="0" xfId="0" applyFont="1" applyBorder="1"/>
    <xf numFmtId="0" fontId="5" fillId="0" borderId="0" xfId="0" applyFont="1" applyBorder="1" applyAlignment="1"/>
    <xf numFmtId="0" fontId="1" fillId="0" borderId="7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7" xfId="0" applyFont="1" applyBorder="1"/>
    <xf numFmtId="9" fontId="1" fillId="0" borderId="7" xfId="0" applyNumberFormat="1" applyFont="1" applyBorder="1"/>
    <xf numFmtId="3" fontId="21" fillId="0" borderId="7" xfId="0" applyNumberFormat="1" applyFont="1" applyBorder="1"/>
    <xf numFmtId="164" fontId="21" fillId="0" borderId="7" xfId="0" applyNumberFormat="1" applyFont="1" applyBorder="1"/>
    <xf numFmtId="3" fontId="1" fillId="0" borderId="7" xfId="0" applyNumberFormat="1" applyFont="1" applyBorder="1"/>
    <xf numFmtId="0" fontId="9" fillId="0" borderId="7" xfId="0" quotePrefix="1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" fillId="0" borderId="3" xfId="0" applyFont="1" applyBorder="1"/>
    <xf numFmtId="0" fontId="2" fillId="0" borderId="8" xfId="0" applyFont="1" applyBorder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6" xfId="0" applyFont="1" applyBorder="1"/>
    <xf numFmtId="0" fontId="4" fillId="0" borderId="9" xfId="0" applyFont="1" applyFill="1" applyBorder="1"/>
    <xf numFmtId="3" fontId="5" fillId="0" borderId="9" xfId="0" applyNumberFormat="1" applyFont="1" applyBorder="1" applyAlignment="1">
      <alignment horizontal="center"/>
    </xf>
    <xf numFmtId="9" fontId="5" fillId="0" borderId="9" xfId="0" applyNumberFormat="1" applyFont="1" applyBorder="1"/>
    <xf numFmtId="164" fontId="9" fillId="0" borderId="9" xfId="0" applyNumberFormat="1" applyFont="1" applyBorder="1"/>
    <xf numFmtId="3" fontId="5" fillId="0" borderId="9" xfId="0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/>
    <xf numFmtId="0" fontId="8" fillId="0" borderId="7" xfId="0" applyFont="1" applyBorder="1" applyAlignment="1">
      <alignment horizontal="center"/>
    </xf>
    <xf numFmtId="3" fontId="5" fillId="0" borderId="7" xfId="0" applyNumberFormat="1" applyFont="1" applyBorder="1"/>
    <xf numFmtId="3" fontId="5" fillId="0" borderId="7" xfId="0" applyNumberFormat="1" applyFont="1" applyBorder="1" applyAlignment="1">
      <alignment horizontal="center"/>
    </xf>
    <xf numFmtId="0" fontId="0" fillId="0" borderId="0" xfId="0" applyNumberFormat="1"/>
    <xf numFmtId="3" fontId="23" fillId="0" borderId="9" xfId="0" applyNumberFormat="1" applyFont="1" applyBorder="1"/>
    <xf numFmtId="164" fontId="5" fillId="0" borderId="10" xfId="0" applyNumberFormat="1" applyFont="1" applyBorder="1"/>
    <xf numFmtId="0" fontId="2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</a:t>
            </a:r>
            <a:r>
              <a:rPr lang="en-US" baseline="0"/>
              <a:t> </a:t>
            </a:r>
            <a:r>
              <a:rPr lang="el-GR"/>
              <a:t>Ανέργων κατά Οικονομική Δραστηριότητα  τον Ιανουάριο του 2019 και 2020</a:t>
            </a:r>
          </a:p>
        </c:rich>
      </c:tx>
      <c:layout>
        <c:manualLayout>
          <c:xMode val="edge"/>
          <c:yMode val="edge"/>
          <c:x val="0.12698432382242683"/>
          <c:y val="4.3269332344248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438356164479"/>
          <c:y val="0.30516571837275813"/>
          <c:w val="0.76883561643836817"/>
          <c:h val="0.4882651493964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4'!$Q$6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'Πίνακας 4'!$Q$7:$Q$22</c:f>
              <c:numCache>
                <c:formatCode>General</c:formatCode>
                <c:ptCount val="16"/>
                <c:pt idx="0">
                  <c:v>155</c:v>
                </c:pt>
                <c:pt idx="1">
                  <c:v>46</c:v>
                </c:pt>
                <c:pt idx="2">
                  <c:v>1714</c:v>
                </c:pt>
                <c:pt idx="3">
                  <c:v>13</c:v>
                </c:pt>
                <c:pt idx="4">
                  <c:v>92</c:v>
                </c:pt>
                <c:pt idx="5">
                  <c:v>1850</c:v>
                </c:pt>
                <c:pt idx="6">
                  <c:v>4822</c:v>
                </c:pt>
                <c:pt idx="7">
                  <c:v>1459</c:v>
                </c:pt>
                <c:pt idx="8">
                  <c:v>10030</c:v>
                </c:pt>
                <c:pt idx="9">
                  <c:v>453</c:v>
                </c:pt>
                <c:pt idx="10">
                  <c:v>1552</c:v>
                </c:pt>
                <c:pt idx="11">
                  <c:v>239</c:v>
                </c:pt>
                <c:pt idx="12">
                  <c:v>2124</c:v>
                </c:pt>
                <c:pt idx="13">
                  <c:v>381</c:v>
                </c:pt>
                <c:pt idx="14">
                  <c:v>3885</c:v>
                </c:pt>
                <c:pt idx="15">
                  <c:v>2136</c:v>
                </c:pt>
              </c:numCache>
            </c:numRef>
          </c:val>
        </c:ser>
        <c:ser>
          <c:idx val="1"/>
          <c:order val="1"/>
          <c:tx>
            <c:strRef>
              <c:f>'Πίνακας 4'!$R$6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val>
            <c:numRef>
              <c:f>'Πίνακας 4'!$R$7:$R$22</c:f>
              <c:numCache>
                <c:formatCode>General</c:formatCode>
                <c:ptCount val="16"/>
                <c:pt idx="0">
                  <c:v>131</c:v>
                </c:pt>
                <c:pt idx="1">
                  <c:v>27</c:v>
                </c:pt>
                <c:pt idx="2">
                  <c:v>1413</c:v>
                </c:pt>
                <c:pt idx="3">
                  <c:v>12</c:v>
                </c:pt>
                <c:pt idx="4">
                  <c:v>80</c:v>
                </c:pt>
                <c:pt idx="5">
                  <c:v>1253</c:v>
                </c:pt>
                <c:pt idx="6">
                  <c:v>4202</c:v>
                </c:pt>
                <c:pt idx="7">
                  <c:v>1228</c:v>
                </c:pt>
                <c:pt idx="8">
                  <c:v>9632</c:v>
                </c:pt>
                <c:pt idx="9">
                  <c:v>419</c:v>
                </c:pt>
                <c:pt idx="10">
                  <c:v>1296</c:v>
                </c:pt>
                <c:pt idx="11">
                  <c:v>247</c:v>
                </c:pt>
                <c:pt idx="12">
                  <c:v>1085</c:v>
                </c:pt>
                <c:pt idx="13">
                  <c:v>347</c:v>
                </c:pt>
                <c:pt idx="14">
                  <c:v>3548</c:v>
                </c:pt>
                <c:pt idx="15">
                  <c:v>1294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880896"/>
        <c:axId val="156882432"/>
      </c:barChart>
      <c:catAx>
        <c:axId val="15688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200" b="1"/>
            </a:pPr>
            <a:endParaRPr lang="en-US"/>
          </a:p>
        </c:txPr>
        <c:crossAx val="15688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882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56880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934141565637704"/>
          <c:y val="0.46396577831617197"/>
          <c:w val="7.7558138566012569E-2"/>
          <c:h val="0.17117201695941844"/>
        </c:manualLayout>
      </c:layout>
      <c:overlay val="0"/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strike="noStrike">
                <a:solidFill>
                  <a:srgbClr val="000000"/>
                </a:solidFill>
                <a:latin typeface="Calibri"/>
              </a:rPr>
              <a:t>Μεταβολή εγγεγραμμένης ανεργίας μεταξύ 2018 και 2019 κατά οικονομική δραστηριότητα -Ιανουάριος</a:t>
            </a:r>
            <a:endParaRPr lang="el-GR" sz="105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050" b="1" i="0" strike="noStrike">
                <a:solidFill>
                  <a:srgbClr val="000000"/>
                </a:solidFill>
                <a:latin typeface="Calibri"/>
              </a:rPr>
              <a:t> </a:t>
            </a:r>
            <a:endParaRPr lang="el-GR" sz="180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6057233704292545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958904109589039E-2"/>
          <c:y val="0.22759924240239493"/>
          <c:w val="0.91537866224433384"/>
          <c:h val="0.6381840731447091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4'!$C$7:$C$22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4'!$M$7:$M$22</c:f>
              <c:numCache>
                <c:formatCode>#,##0</c:formatCode>
                <c:ptCount val="16"/>
                <c:pt idx="0">
                  <c:v>-24</c:v>
                </c:pt>
                <c:pt idx="1">
                  <c:v>-19</c:v>
                </c:pt>
                <c:pt idx="2">
                  <c:v>-301</c:v>
                </c:pt>
                <c:pt idx="3">
                  <c:v>-1</c:v>
                </c:pt>
                <c:pt idx="4">
                  <c:v>-12</c:v>
                </c:pt>
                <c:pt idx="5">
                  <c:v>-597</c:v>
                </c:pt>
                <c:pt idx="6">
                  <c:v>-620</c:v>
                </c:pt>
                <c:pt idx="7">
                  <c:v>-231</c:v>
                </c:pt>
                <c:pt idx="8">
                  <c:v>-398</c:v>
                </c:pt>
                <c:pt idx="9">
                  <c:v>-34</c:v>
                </c:pt>
                <c:pt idx="10">
                  <c:v>-256</c:v>
                </c:pt>
                <c:pt idx="11">
                  <c:v>8</c:v>
                </c:pt>
                <c:pt idx="12">
                  <c:v>-1039</c:v>
                </c:pt>
                <c:pt idx="13">
                  <c:v>-34</c:v>
                </c:pt>
                <c:pt idx="14">
                  <c:v>-337</c:v>
                </c:pt>
                <c:pt idx="15">
                  <c:v>-842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177792"/>
        <c:axId val="167424000"/>
      </c:barChart>
      <c:catAx>
        <c:axId val="164177792"/>
        <c:scaling>
          <c:orientation val="minMax"/>
        </c:scaling>
        <c:delete val="1"/>
        <c:axPos val="l"/>
        <c:majorTickMark val="out"/>
        <c:minorTickMark val="none"/>
        <c:tickLblPos val="nextTo"/>
        <c:crossAx val="167424000"/>
        <c:crosses val="autoZero"/>
        <c:auto val="1"/>
        <c:lblAlgn val="ctr"/>
        <c:lblOffset val="100"/>
        <c:noMultiLvlLbl val="0"/>
      </c:catAx>
      <c:valAx>
        <c:axId val="1674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6417779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23</xdr:row>
      <xdr:rowOff>19050</xdr:rowOff>
    </xdr:from>
    <xdr:to>
      <xdr:col>13</xdr:col>
      <xdr:colOff>400050</xdr:colOff>
      <xdr:row>35</xdr:row>
      <xdr:rowOff>133350</xdr:rowOff>
    </xdr:to>
    <xdr:graphicFrame macro="">
      <xdr:nvGraphicFramePr>
        <xdr:cNvPr id="10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47625</xdr:colOff>
      <xdr:row>35</xdr:row>
      <xdr:rowOff>123825</xdr:rowOff>
    </xdr:from>
    <xdr:to>
      <xdr:col>13</xdr:col>
      <xdr:colOff>390525</xdr:colOff>
      <xdr:row>50</xdr:row>
      <xdr:rowOff>104775</xdr:rowOff>
    </xdr:to>
    <xdr:graphicFrame macro="">
      <xdr:nvGraphicFramePr>
        <xdr:cNvPr id="102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tabSelected="1" workbookViewId="0">
      <selection activeCell="AB20" sqref="AB20"/>
    </sheetView>
  </sheetViews>
  <sheetFormatPr defaultRowHeight="12.75" x14ac:dyDescent="0.2"/>
  <cols>
    <col min="1" max="3" width="2.7109375" customWidth="1"/>
    <col min="4" max="4" width="19.7109375" style="7" customWidth="1"/>
    <col min="5" max="5" width="6.28515625" customWidth="1"/>
    <col min="6" max="6" width="6.5703125" customWidth="1"/>
    <col min="7" max="7" width="7" customWidth="1"/>
    <col min="8" max="8" width="7.85546875" customWidth="1"/>
    <col min="9" max="9" width="6.5703125" bestFit="1" customWidth="1"/>
    <col min="10" max="10" width="6.7109375" customWidth="1"/>
    <col min="11" max="11" width="6.5703125" bestFit="1" customWidth="1"/>
    <col min="12" max="12" width="7.28515625" bestFit="1" customWidth="1"/>
    <col min="13" max="13" width="7.140625" bestFit="1" customWidth="1"/>
    <col min="14" max="14" width="7.5703125" customWidth="1"/>
    <col min="15" max="33" width="7.28515625" customWidth="1"/>
    <col min="35" max="35" width="6" bestFit="1" customWidth="1"/>
    <col min="36" max="36" width="14.42578125" customWidth="1"/>
    <col min="37" max="37" width="11.5703125" customWidth="1"/>
    <col min="38" max="38" width="11.140625" customWidth="1"/>
    <col min="40" max="40" width="13.7109375" customWidth="1"/>
    <col min="41" max="41" width="14" customWidth="1"/>
  </cols>
  <sheetData>
    <row r="1" spans="1:32" s="20" customFormat="1" x14ac:dyDescent="0.2">
      <c r="C1" s="75" t="s">
        <v>21</v>
      </c>
      <c r="D1" s="75"/>
      <c r="E1" s="75"/>
      <c r="F1" s="75"/>
      <c r="G1" s="75"/>
      <c r="H1" s="75"/>
      <c r="I1" s="75"/>
      <c r="J1" s="75"/>
      <c r="K1" s="75"/>
      <c r="L1" s="75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19"/>
    </row>
    <row r="2" spans="1:32" s="20" customFormat="1" x14ac:dyDescent="0.2">
      <c r="C2" s="23"/>
      <c r="D2" s="64" t="s">
        <v>54</v>
      </c>
      <c r="E2" s="23"/>
      <c r="F2" s="23"/>
      <c r="G2" s="23"/>
      <c r="H2" s="2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21"/>
    </row>
    <row r="3" spans="1:32" s="3" customFormat="1" ht="13.5" customHeight="1" thickBot="1" x14ac:dyDescent="0.25">
      <c r="C3" s="38"/>
      <c r="D3" s="65" t="s">
        <v>55</v>
      </c>
      <c r="E3" s="39"/>
      <c r="F3" s="39"/>
      <c r="G3" s="39"/>
      <c r="H3" s="39"/>
      <c r="I3" s="78"/>
      <c r="J3" s="78"/>
      <c r="K3" s="78"/>
      <c r="L3" s="78"/>
      <c r="M3" s="78"/>
      <c r="N3" s="78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s="3" customFormat="1" ht="55.5" customHeight="1" x14ac:dyDescent="0.2">
      <c r="C4" s="52"/>
      <c r="D4" s="53" t="s">
        <v>1</v>
      </c>
      <c r="E4" s="76" t="s">
        <v>52</v>
      </c>
      <c r="F4" s="76"/>
      <c r="G4" s="79" t="s">
        <v>56</v>
      </c>
      <c r="H4" s="76"/>
      <c r="I4" s="76" t="s">
        <v>53</v>
      </c>
      <c r="J4" s="76"/>
      <c r="K4" s="76" t="s">
        <v>57</v>
      </c>
      <c r="L4" s="76"/>
      <c r="M4" s="76" t="s">
        <v>58</v>
      </c>
      <c r="N4" s="77"/>
      <c r="O4" s="24"/>
      <c r="P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32" s="3" customFormat="1" ht="15" x14ac:dyDescent="0.25">
      <c r="C5" s="54"/>
      <c r="D5" s="41" t="s">
        <v>2</v>
      </c>
      <c r="E5" s="42" t="s">
        <v>3</v>
      </c>
      <c r="F5" s="42" t="s">
        <v>4</v>
      </c>
      <c r="G5" s="42" t="s">
        <v>3</v>
      </c>
      <c r="H5" s="42" t="s">
        <v>4</v>
      </c>
      <c r="I5" s="42" t="s">
        <v>3</v>
      </c>
      <c r="J5" s="42" t="s">
        <v>4</v>
      </c>
      <c r="K5" s="42" t="s">
        <v>3</v>
      </c>
      <c r="L5" s="42" t="s">
        <v>4</v>
      </c>
      <c r="M5" s="42" t="s">
        <v>3</v>
      </c>
      <c r="N5" s="55" t="s">
        <v>4</v>
      </c>
      <c r="O5" s="1"/>
      <c r="P5" s="1"/>
      <c r="Q5" s="74"/>
      <c r="R5" s="74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2" s="3" customFormat="1" x14ac:dyDescent="0.2">
      <c r="A6" s="32" t="s">
        <v>34</v>
      </c>
      <c r="B6" s="32" t="s">
        <v>35</v>
      </c>
      <c r="C6" s="54"/>
      <c r="D6" s="40"/>
      <c r="E6" s="43"/>
      <c r="F6" s="43"/>
      <c r="G6" s="44"/>
      <c r="H6" s="44"/>
      <c r="I6" s="44"/>
      <c r="J6" s="44"/>
      <c r="K6" s="44"/>
      <c r="L6" s="44"/>
      <c r="M6" s="44"/>
      <c r="N6" s="56"/>
      <c r="O6" s="25"/>
      <c r="P6" s="4"/>
      <c r="Q6" s="68">
        <v>2019</v>
      </c>
      <c r="R6" s="68">
        <v>2020</v>
      </c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2" s="3" customFormat="1" x14ac:dyDescent="0.2">
      <c r="A7" s="33" t="s">
        <v>36</v>
      </c>
      <c r="B7" s="33" t="s">
        <v>22</v>
      </c>
      <c r="C7" s="57">
        <v>1</v>
      </c>
      <c r="D7" s="45" t="s">
        <v>5</v>
      </c>
      <c r="E7" s="37">
        <v>116</v>
      </c>
      <c r="F7" s="46">
        <f>E7/E23</f>
        <v>4.5877002175202693E-3</v>
      </c>
      <c r="G7" s="47">
        <f t="shared" ref="G7:G22" si="0">K7-E7</f>
        <v>15</v>
      </c>
      <c r="H7" s="48">
        <f t="shared" ref="H7:H22" si="1">G7/E7</f>
        <v>0.12931034482758622</v>
      </c>
      <c r="I7" s="37">
        <v>155</v>
      </c>
      <c r="J7" s="46">
        <f>I7/I23</f>
        <v>5.0079157377790704E-3</v>
      </c>
      <c r="K7" s="37">
        <v>131</v>
      </c>
      <c r="L7" s="46">
        <f>K7/K23</f>
        <v>4.9973296711680777E-3</v>
      </c>
      <c r="M7" s="49">
        <f t="shared" ref="M7:M22" si="2">K7-I7</f>
        <v>-24</v>
      </c>
      <c r="N7" s="35">
        <f t="shared" ref="N7:N22" si="3">M7/I7</f>
        <v>-0.15483870967741936</v>
      </c>
      <c r="O7" s="26"/>
      <c r="P7" s="66"/>
      <c r="Q7" s="37">
        <f t="shared" ref="Q7:Q22" si="4">I7</f>
        <v>155</v>
      </c>
      <c r="R7" s="37">
        <f t="shared" ref="R7:R22" si="5">K7</f>
        <v>131</v>
      </c>
      <c r="T7" s="26"/>
      <c r="U7" s="26"/>
      <c r="V7" s="26"/>
      <c r="W7" s="71"/>
      <c r="X7" s="26"/>
      <c r="Y7" s="26"/>
      <c r="Z7" s="26"/>
      <c r="AA7" s="26"/>
      <c r="AB7" s="26"/>
      <c r="AC7" s="26"/>
      <c r="AD7" s="26"/>
      <c r="AE7" s="26"/>
    </row>
    <row r="8" spans="1:32" s="3" customFormat="1" x14ac:dyDescent="0.2">
      <c r="A8" s="33" t="s">
        <v>37</v>
      </c>
      <c r="B8" s="33" t="s">
        <v>23</v>
      </c>
      <c r="C8" s="57">
        <v>2</v>
      </c>
      <c r="D8" s="45" t="s">
        <v>6</v>
      </c>
      <c r="E8" s="37">
        <v>29</v>
      </c>
      <c r="F8" s="46">
        <f>E8/E23</f>
        <v>1.1469250543800673E-3</v>
      </c>
      <c r="G8" s="47">
        <f t="shared" si="0"/>
        <v>-2</v>
      </c>
      <c r="H8" s="48">
        <f t="shared" si="1"/>
        <v>-6.8965517241379309E-2</v>
      </c>
      <c r="I8" s="37">
        <v>46</v>
      </c>
      <c r="J8" s="46">
        <f>I8/I23</f>
        <v>1.4862201544376596E-3</v>
      </c>
      <c r="K8" s="37">
        <v>27</v>
      </c>
      <c r="L8" s="46">
        <f>K8/K23</f>
        <v>1.0299839780270085E-3</v>
      </c>
      <c r="M8" s="49">
        <f t="shared" si="2"/>
        <v>-19</v>
      </c>
      <c r="N8" s="35">
        <f t="shared" si="3"/>
        <v>-0.41304347826086957</v>
      </c>
      <c r="O8" s="26"/>
      <c r="P8" s="1"/>
      <c r="Q8" s="37">
        <f t="shared" si="4"/>
        <v>46</v>
      </c>
      <c r="R8" s="37">
        <f t="shared" si="5"/>
        <v>27</v>
      </c>
      <c r="T8" s="26"/>
      <c r="U8" s="26"/>
      <c r="V8" s="26"/>
      <c r="W8" s="71"/>
      <c r="X8" s="26"/>
      <c r="Y8" s="26"/>
      <c r="Z8" s="26"/>
      <c r="AA8" s="26"/>
      <c r="AB8" s="26"/>
      <c r="AC8" s="26"/>
      <c r="AD8" s="26"/>
      <c r="AE8" s="26"/>
    </row>
    <row r="9" spans="1:32" s="3" customFormat="1" x14ac:dyDescent="0.2">
      <c r="A9" s="33" t="s">
        <v>38</v>
      </c>
      <c r="B9" s="33" t="s">
        <v>24</v>
      </c>
      <c r="C9" s="57">
        <v>3</v>
      </c>
      <c r="D9" s="50" t="s">
        <v>7</v>
      </c>
      <c r="E9" s="37">
        <v>1370</v>
      </c>
      <c r="F9" s="46">
        <f>E9/E23</f>
        <v>5.4182321534506625E-2</v>
      </c>
      <c r="G9" s="47">
        <f t="shared" si="0"/>
        <v>43</v>
      </c>
      <c r="H9" s="48">
        <f t="shared" si="1"/>
        <v>3.1386861313868614E-2</v>
      </c>
      <c r="I9" s="37">
        <v>1714</v>
      </c>
      <c r="J9" s="46">
        <f>I9/I23</f>
        <v>5.5377855319698882E-2</v>
      </c>
      <c r="K9" s="37">
        <v>1413</v>
      </c>
      <c r="L9" s="46">
        <f>K9/K23</f>
        <v>5.3902494850080113E-2</v>
      </c>
      <c r="M9" s="49">
        <f t="shared" si="2"/>
        <v>-301</v>
      </c>
      <c r="N9" s="35">
        <f t="shared" si="3"/>
        <v>-0.17561260210035007</v>
      </c>
      <c r="O9" s="26"/>
      <c r="P9" s="67"/>
      <c r="Q9" s="37">
        <f t="shared" si="4"/>
        <v>1714</v>
      </c>
      <c r="R9" s="37">
        <f t="shared" si="5"/>
        <v>1413</v>
      </c>
      <c r="T9" s="26"/>
      <c r="U9" s="26"/>
      <c r="V9" s="26"/>
      <c r="W9" s="71"/>
      <c r="X9" s="26"/>
      <c r="Y9" s="26"/>
      <c r="Z9" s="26"/>
      <c r="AA9" s="26"/>
      <c r="AB9" s="26"/>
      <c r="AC9" s="26"/>
      <c r="AD9" s="26"/>
      <c r="AE9" s="26"/>
    </row>
    <row r="10" spans="1:32" s="3" customFormat="1" x14ac:dyDescent="0.2">
      <c r="A10" s="33" t="s">
        <v>39</v>
      </c>
      <c r="B10" s="33" t="s">
        <v>25</v>
      </c>
      <c r="C10" s="57">
        <v>4</v>
      </c>
      <c r="D10" s="50" t="s">
        <v>8</v>
      </c>
      <c r="E10" s="37">
        <v>12</v>
      </c>
      <c r="F10" s="46">
        <f>E10/E23</f>
        <v>4.7458967767451056E-4</v>
      </c>
      <c r="G10" s="47">
        <f t="shared" si="0"/>
        <v>0</v>
      </c>
      <c r="H10" s="48">
        <f t="shared" si="1"/>
        <v>0</v>
      </c>
      <c r="I10" s="37">
        <v>13</v>
      </c>
      <c r="J10" s="46">
        <f>I10/I23</f>
        <v>4.2001873929759941E-4</v>
      </c>
      <c r="K10" s="37">
        <v>12</v>
      </c>
      <c r="L10" s="46">
        <f>K10/K23</f>
        <v>4.5777065690089265E-4</v>
      </c>
      <c r="M10" s="49">
        <f t="shared" si="2"/>
        <v>-1</v>
      </c>
      <c r="N10" s="35">
        <f t="shared" si="3"/>
        <v>-7.6923076923076927E-2</v>
      </c>
      <c r="O10" s="26"/>
      <c r="P10" s="5"/>
      <c r="Q10" s="37">
        <f t="shared" si="4"/>
        <v>13</v>
      </c>
      <c r="R10" s="37">
        <f t="shared" si="5"/>
        <v>12</v>
      </c>
      <c r="T10" s="26"/>
      <c r="U10" s="26"/>
      <c r="V10" s="26"/>
      <c r="W10" s="71"/>
      <c r="X10" s="26"/>
      <c r="Y10" s="26"/>
      <c r="Z10" s="26"/>
      <c r="AA10" s="26"/>
      <c r="AB10" s="26"/>
      <c r="AC10" s="26"/>
      <c r="AD10" s="26"/>
      <c r="AE10" s="26"/>
    </row>
    <row r="11" spans="1:32" s="3" customFormat="1" x14ac:dyDescent="0.2">
      <c r="A11" s="33" t="s">
        <v>40</v>
      </c>
      <c r="B11" s="33" t="s">
        <v>26</v>
      </c>
      <c r="C11" s="57">
        <v>5</v>
      </c>
      <c r="D11" s="51" t="s">
        <v>9</v>
      </c>
      <c r="E11" s="37">
        <v>75</v>
      </c>
      <c r="F11" s="46">
        <f>E11/E23</f>
        <v>2.9661854854656912E-3</v>
      </c>
      <c r="G11" s="47">
        <f t="shared" si="0"/>
        <v>5</v>
      </c>
      <c r="H11" s="48">
        <f t="shared" si="1"/>
        <v>6.6666666666666666E-2</v>
      </c>
      <c r="I11" s="37">
        <v>92</v>
      </c>
      <c r="J11" s="46">
        <f>I11/I23</f>
        <v>2.9724403088753192E-3</v>
      </c>
      <c r="K11" s="37">
        <v>80</v>
      </c>
      <c r="L11" s="46">
        <f>K11/K23</f>
        <v>3.0518043793392844E-3</v>
      </c>
      <c r="M11" s="49">
        <f t="shared" si="2"/>
        <v>-12</v>
      </c>
      <c r="N11" s="35">
        <f t="shared" si="3"/>
        <v>-0.13043478260869565</v>
      </c>
      <c r="O11" s="26"/>
      <c r="P11" s="5"/>
      <c r="Q11" s="37">
        <f t="shared" si="4"/>
        <v>92</v>
      </c>
      <c r="R11" s="37">
        <f t="shared" si="5"/>
        <v>80</v>
      </c>
      <c r="T11" s="26"/>
      <c r="U11" s="26"/>
      <c r="V11" s="26"/>
      <c r="W11" s="71"/>
      <c r="X11" s="26"/>
      <c r="Y11" s="26"/>
      <c r="Z11" s="26"/>
      <c r="AA11" s="26"/>
      <c r="AB11" s="26"/>
      <c r="AC11" s="26"/>
      <c r="AD11" s="26"/>
      <c r="AE11" s="26"/>
    </row>
    <row r="12" spans="1:32" s="3" customFormat="1" x14ac:dyDescent="0.2">
      <c r="A12" s="33" t="s">
        <v>41</v>
      </c>
      <c r="B12" s="33" t="s">
        <v>27</v>
      </c>
      <c r="C12" s="57">
        <v>6</v>
      </c>
      <c r="D12" s="51" t="s">
        <v>10</v>
      </c>
      <c r="E12" s="37">
        <v>1155</v>
      </c>
      <c r="F12" s="46">
        <f>E12/E23</f>
        <v>4.5679256476171645E-2</v>
      </c>
      <c r="G12" s="47">
        <f t="shared" si="0"/>
        <v>98</v>
      </c>
      <c r="H12" s="48">
        <f t="shared" si="1"/>
        <v>8.4848484848484854E-2</v>
      </c>
      <c r="I12" s="37">
        <v>1850</v>
      </c>
      <c r="J12" s="46">
        <f>I12/I23</f>
        <v>5.9771897515427615E-2</v>
      </c>
      <c r="K12" s="37">
        <v>1253</v>
      </c>
      <c r="L12" s="46">
        <f>K12/K23</f>
        <v>4.7798886091401538E-2</v>
      </c>
      <c r="M12" s="49">
        <f t="shared" si="2"/>
        <v>-597</v>
      </c>
      <c r="N12" s="35">
        <f t="shared" si="3"/>
        <v>-0.32270270270270268</v>
      </c>
      <c r="O12" s="26"/>
      <c r="P12" s="5"/>
      <c r="Q12" s="37">
        <f t="shared" si="4"/>
        <v>1850</v>
      </c>
      <c r="R12" s="37">
        <f t="shared" si="5"/>
        <v>1253</v>
      </c>
      <c r="T12" s="26"/>
      <c r="U12" s="26"/>
      <c r="V12" s="26"/>
      <c r="W12" s="71"/>
      <c r="X12" s="26"/>
      <c r="Y12" s="26"/>
      <c r="Z12" s="26"/>
      <c r="AA12" s="26"/>
      <c r="AB12" s="26"/>
      <c r="AC12" s="26"/>
      <c r="AD12" s="26"/>
      <c r="AE12" s="26"/>
    </row>
    <row r="13" spans="1:32" s="3" customFormat="1" x14ac:dyDescent="0.2">
      <c r="A13" s="33" t="s">
        <v>42</v>
      </c>
      <c r="B13" s="33" t="s">
        <v>28</v>
      </c>
      <c r="C13" s="57">
        <v>7</v>
      </c>
      <c r="D13" s="50" t="s">
        <v>11</v>
      </c>
      <c r="E13" s="37">
        <v>3969</v>
      </c>
      <c r="F13" s="46">
        <f>E13/E23</f>
        <v>0.15697053589084436</v>
      </c>
      <c r="G13" s="47">
        <f t="shared" si="0"/>
        <v>233</v>
      </c>
      <c r="H13" s="48">
        <f t="shared" si="1"/>
        <v>5.870496346686823E-2</v>
      </c>
      <c r="I13" s="37">
        <v>4822</v>
      </c>
      <c r="J13" s="46">
        <f>I13/I23</f>
        <v>0.15579464314561728</v>
      </c>
      <c r="K13" s="37">
        <v>4202</v>
      </c>
      <c r="L13" s="46">
        <f>K13/K23</f>
        <v>0.16029602502479592</v>
      </c>
      <c r="M13" s="49">
        <f t="shared" si="2"/>
        <v>-620</v>
      </c>
      <c r="N13" s="35">
        <f t="shared" si="3"/>
        <v>-0.12857735379510576</v>
      </c>
      <c r="O13" s="26"/>
      <c r="P13" s="5"/>
      <c r="Q13" s="37">
        <f t="shared" si="4"/>
        <v>4822</v>
      </c>
      <c r="R13" s="37">
        <f t="shared" si="5"/>
        <v>4202</v>
      </c>
      <c r="T13" s="26"/>
      <c r="U13" s="26"/>
      <c r="V13" s="26"/>
      <c r="W13" s="71"/>
      <c r="X13" s="26"/>
      <c r="Y13" s="26"/>
      <c r="Z13" s="26"/>
      <c r="AA13" s="26"/>
      <c r="AB13" s="26"/>
      <c r="AC13" s="26"/>
      <c r="AD13" s="26"/>
      <c r="AE13" s="26"/>
    </row>
    <row r="14" spans="1:32" s="3" customFormat="1" x14ac:dyDescent="0.2">
      <c r="A14" s="33" t="s">
        <v>43</v>
      </c>
      <c r="B14" s="33" t="s">
        <v>29</v>
      </c>
      <c r="C14" s="57">
        <v>8</v>
      </c>
      <c r="D14" s="50" t="s">
        <v>12</v>
      </c>
      <c r="E14" s="37">
        <v>1190</v>
      </c>
      <c r="F14" s="46">
        <f>E14/E23</f>
        <v>4.7063476369388964E-2</v>
      </c>
      <c r="G14" s="47">
        <f t="shared" si="0"/>
        <v>38</v>
      </c>
      <c r="H14" s="48">
        <f t="shared" si="1"/>
        <v>3.1932773109243695E-2</v>
      </c>
      <c r="I14" s="37">
        <v>1459</v>
      </c>
      <c r="J14" s="46">
        <f>I14/I23</f>
        <v>4.7139026202707504E-2</v>
      </c>
      <c r="K14" s="37">
        <v>1228</v>
      </c>
      <c r="L14" s="46">
        <f>K14/K23</f>
        <v>4.6845197222858015E-2</v>
      </c>
      <c r="M14" s="49">
        <f t="shared" si="2"/>
        <v>-231</v>
      </c>
      <c r="N14" s="35">
        <f t="shared" si="3"/>
        <v>-0.15832762165867031</v>
      </c>
      <c r="O14" s="26"/>
      <c r="P14" s="5"/>
      <c r="Q14" s="37">
        <f t="shared" si="4"/>
        <v>1459</v>
      </c>
      <c r="R14" s="37">
        <f t="shared" si="5"/>
        <v>1228</v>
      </c>
      <c r="T14" s="26"/>
      <c r="U14" s="26"/>
      <c r="V14" s="26"/>
      <c r="W14" s="71"/>
      <c r="X14" s="26"/>
      <c r="Y14" s="26"/>
      <c r="Z14" s="26"/>
      <c r="AA14" s="26"/>
      <c r="AB14" s="26"/>
      <c r="AC14" s="26"/>
      <c r="AD14" s="26"/>
      <c r="AE14" s="26"/>
    </row>
    <row r="15" spans="1:32" s="3" customFormat="1" x14ac:dyDescent="0.2">
      <c r="A15" s="33" t="s">
        <v>44</v>
      </c>
      <c r="B15" s="33" t="s">
        <v>30</v>
      </c>
      <c r="C15" s="57">
        <v>9</v>
      </c>
      <c r="D15" s="51" t="s">
        <v>13</v>
      </c>
      <c r="E15" s="37">
        <v>9290</v>
      </c>
      <c r="F15" s="46">
        <f>E15/E23</f>
        <v>0.36741150879968359</v>
      </c>
      <c r="G15" s="47">
        <f t="shared" si="0"/>
        <v>342</v>
      </c>
      <c r="H15" s="48">
        <f t="shared" si="1"/>
        <v>3.681377825618945E-2</v>
      </c>
      <c r="I15" s="37">
        <v>10030</v>
      </c>
      <c r="J15" s="46">
        <f>I15/I23</f>
        <v>0.32406061193499403</v>
      </c>
      <c r="K15" s="37">
        <v>9632</v>
      </c>
      <c r="L15" s="46">
        <f>K15/K23</f>
        <v>0.36743724727244986</v>
      </c>
      <c r="M15" s="49">
        <f t="shared" si="2"/>
        <v>-398</v>
      </c>
      <c r="N15" s="35">
        <f t="shared" si="3"/>
        <v>-3.9680957128614157E-2</v>
      </c>
      <c r="O15" s="26"/>
      <c r="P15" s="5"/>
      <c r="Q15" s="37">
        <f t="shared" si="4"/>
        <v>10030</v>
      </c>
      <c r="R15" s="37">
        <f t="shared" si="5"/>
        <v>9632</v>
      </c>
      <c r="T15" s="26"/>
      <c r="U15" s="26"/>
      <c r="V15" s="26"/>
      <c r="W15" s="71"/>
      <c r="X15" s="26"/>
      <c r="Y15" s="26"/>
      <c r="Z15" s="26"/>
      <c r="AA15" s="26"/>
      <c r="AB15" s="26"/>
      <c r="AC15" s="26"/>
      <c r="AD15" s="26"/>
      <c r="AE15" s="26"/>
    </row>
    <row r="16" spans="1:32" s="3" customFormat="1" x14ac:dyDescent="0.2">
      <c r="A16" s="33" t="s">
        <v>45</v>
      </c>
      <c r="B16" s="33" t="s">
        <v>31</v>
      </c>
      <c r="C16" s="57">
        <v>10</v>
      </c>
      <c r="D16" s="51" t="s">
        <v>14</v>
      </c>
      <c r="E16" s="37">
        <v>411</v>
      </c>
      <c r="F16" s="46">
        <f>E16/E23</f>
        <v>1.6254696460351988E-2</v>
      </c>
      <c r="G16" s="47">
        <f t="shared" si="0"/>
        <v>8</v>
      </c>
      <c r="H16" s="48">
        <f t="shared" si="1"/>
        <v>1.9464720194647202E-2</v>
      </c>
      <c r="I16" s="37">
        <v>453</v>
      </c>
      <c r="J16" s="46">
        <f>I16/I23</f>
        <v>1.4636037607831734E-2</v>
      </c>
      <c r="K16" s="37">
        <v>419</v>
      </c>
      <c r="L16" s="46">
        <f>K16/K23</f>
        <v>1.5983825436789501E-2</v>
      </c>
      <c r="M16" s="49">
        <f t="shared" si="2"/>
        <v>-34</v>
      </c>
      <c r="N16" s="35">
        <f t="shared" si="3"/>
        <v>-7.505518763796909E-2</v>
      </c>
      <c r="O16" s="26"/>
      <c r="P16" s="5"/>
      <c r="Q16" s="37">
        <f t="shared" si="4"/>
        <v>453</v>
      </c>
      <c r="R16" s="37">
        <f t="shared" si="5"/>
        <v>419</v>
      </c>
      <c r="T16" s="26"/>
      <c r="U16" s="26"/>
      <c r="V16" s="26"/>
      <c r="W16" s="71"/>
      <c r="X16" s="26"/>
      <c r="Y16" s="26"/>
      <c r="Z16" s="26"/>
      <c r="AA16" s="26"/>
      <c r="AB16" s="26"/>
      <c r="AC16" s="26"/>
      <c r="AD16" s="26"/>
      <c r="AE16" s="26"/>
    </row>
    <row r="17" spans="1:37" s="3" customFormat="1" x14ac:dyDescent="0.2">
      <c r="A17" s="33" t="s">
        <v>46</v>
      </c>
      <c r="B17" s="33" t="s">
        <v>32</v>
      </c>
      <c r="C17" s="57">
        <v>11</v>
      </c>
      <c r="D17" s="45" t="s">
        <v>15</v>
      </c>
      <c r="E17" s="37">
        <v>1306</v>
      </c>
      <c r="F17" s="46">
        <f>E17/E23</f>
        <v>5.1651176586909237E-2</v>
      </c>
      <c r="G17" s="47">
        <f t="shared" si="0"/>
        <v>-10</v>
      </c>
      <c r="H17" s="48">
        <f t="shared" si="1"/>
        <v>-7.656967840735069E-3</v>
      </c>
      <c r="I17" s="37">
        <v>1552</v>
      </c>
      <c r="J17" s="46">
        <f>I17/I23</f>
        <v>5.0143775645374949E-2</v>
      </c>
      <c r="K17" s="37">
        <v>1296</v>
      </c>
      <c r="L17" s="46">
        <f>K17/K23</f>
        <v>4.9439230945296404E-2</v>
      </c>
      <c r="M17" s="49">
        <f t="shared" si="2"/>
        <v>-256</v>
      </c>
      <c r="N17" s="35">
        <f t="shared" si="3"/>
        <v>-0.16494845360824742</v>
      </c>
      <c r="O17" s="26"/>
      <c r="P17" s="5"/>
      <c r="Q17" s="37">
        <f t="shared" si="4"/>
        <v>1552</v>
      </c>
      <c r="R17" s="37">
        <f t="shared" si="5"/>
        <v>1296</v>
      </c>
      <c r="T17" s="26"/>
      <c r="U17" s="26"/>
      <c r="V17" s="26"/>
      <c r="W17" s="71"/>
      <c r="X17" s="26"/>
      <c r="Y17" s="26"/>
      <c r="Z17" s="26"/>
      <c r="AA17" s="26"/>
      <c r="AB17" s="26"/>
      <c r="AC17" s="26"/>
      <c r="AD17" s="26"/>
      <c r="AE17" s="26"/>
    </row>
    <row r="18" spans="1:37" s="3" customFormat="1" x14ac:dyDescent="0.2">
      <c r="A18" s="33" t="s">
        <v>47</v>
      </c>
      <c r="B18" s="33" t="s">
        <v>33</v>
      </c>
      <c r="C18" s="57">
        <v>12</v>
      </c>
      <c r="D18" s="45" t="s">
        <v>16</v>
      </c>
      <c r="E18" s="37">
        <v>238</v>
      </c>
      <c r="F18" s="46">
        <f>E18/E23</f>
        <v>9.4126952738777924E-3</v>
      </c>
      <c r="G18" s="47">
        <f t="shared" si="0"/>
        <v>9</v>
      </c>
      <c r="H18" s="48">
        <f t="shared" si="1"/>
        <v>3.7815126050420166E-2</v>
      </c>
      <c r="I18" s="37">
        <v>239</v>
      </c>
      <c r="J18" s="46">
        <f>I18/I23</f>
        <v>7.7218829763174048E-3</v>
      </c>
      <c r="K18" s="37">
        <v>247</v>
      </c>
      <c r="L18" s="46">
        <f>K18/K23</f>
        <v>9.4224460212100399E-3</v>
      </c>
      <c r="M18" s="49">
        <f t="shared" si="2"/>
        <v>8</v>
      </c>
      <c r="N18" s="35">
        <f t="shared" si="3"/>
        <v>3.3472803347280332E-2</v>
      </c>
      <c r="O18" s="26"/>
      <c r="P18" s="5"/>
      <c r="Q18" s="37">
        <f t="shared" si="4"/>
        <v>239</v>
      </c>
      <c r="R18" s="37">
        <f t="shared" si="5"/>
        <v>247</v>
      </c>
      <c r="T18" s="26"/>
      <c r="U18" s="26"/>
      <c r="V18" s="26"/>
      <c r="W18" s="71"/>
      <c r="X18" s="26"/>
      <c r="Y18" s="26"/>
      <c r="Z18" s="26"/>
      <c r="AA18" s="26"/>
      <c r="AB18" s="26"/>
      <c r="AC18" s="26"/>
      <c r="AD18" s="26"/>
      <c r="AE18" s="26"/>
    </row>
    <row r="19" spans="1:37" x14ac:dyDescent="0.2">
      <c r="A19" s="34" t="s">
        <v>48</v>
      </c>
      <c r="B19" s="34" t="s">
        <v>49</v>
      </c>
      <c r="C19" s="57">
        <v>13</v>
      </c>
      <c r="D19" s="45" t="s">
        <v>17</v>
      </c>
      <c r="E19" s="37">
        <v>1069</v>
      </c>
      <c r="F19" s="46">
        <f>E19/E23</f>
        <v>4.227803045283765E-2</v>
      </c>
      <c r="G19" s="47">
        <f t="shared" si="0"/>
        <v>16</v>
      </c>
      <c r="H19" s="48">
        <f t="shared" si="1"/>
        <v>1.4967259120673527E-2</v>
      </c>
      <c r="I19" s="37">
        <v>2124</v>
      </c>
      <c r="J19" s="46">
        <f>I19/I23</f>
        <v>6.8624600174469322E-2</v>
      </c>
      <c r="K19" s="37">
        <v>1085</v>
      </c>
      <c r="L19" s="46">
        <f>K19/K23</f>
        <v>4.1390096894789043E-2</v>
      </c>
      <c r="M19" s="49">
        <f t="shared" si="2"/>
        <v>-1039</v>
      </c>
      <c r="N19" s="35">
        <f t="shared" si="3"/>
        <v>-0.4891713747645951</v>
      </c>
      <c r="O19" s="26"/>
      <c r="P19" s="5"/>
      <c r="Q19" s="37">
        <f t="shared" si="4"/>
        <v>2124</v>
      </c>
      <c r="R19" s="37">
        <f t="shared" si="5"/>
        <v>1085</v>
      </c>
      <c r="T19" s="26"/>
      <c r="U19" s="26"/>
      <c r="V19" s="26"/>
      <c r="W19" s="71"/>
      <c r="X19" s="26"/>
      <c r="Y19" s="26"/>
      <c r="Z19" s="26"/>
      <c r="AA19" s="26"/>
      <c r="AB19" s="26"/>
      <c r="AC19" s="26"/>
      <c r="AD19" s="26"/>
      <c r="AE19" s="26"/>
      <c r="AJ19" s="36"/>
      <c r="AK19" s="36"/>
    </row>
    <row r="20" spans="1:37" x14ac:dyDescent="0.2">
      <c r="A20" s="34" t="s">
        <v>50</v>
      </c>
      <c r="B20" s="34" t="s">
        <v>51</v>
      </c>
      <c r="C20" s="57">
        <v>14</v>
      </c>
      <c r="D20" s="45" t="s">
        <v>18</v>
      </c>
      <c r="E20" s="37">
        <v>341</v>
      </c>
      <c r="F20" s="46">
        <f>E20/E23</f>
        <v>1.3486256673917342E-2</v>
      </c>
      <c r="G20" s="47">
        <f t="shared" si="0"/>
        <v>6</v>
      </c>
      <c r="H20" s="48">
        <f t="shared" si="1"/>
        <v>1.7595307917888565E-2</v>
      </c>
      <c r="I20" s="37">
        <v>381</v>
      </c>
      <c r="J20" s="46">
        <f>I20/I23</f>
        <v>1.2309779974798875E-2</v>
      </c>
      <c r="K20" s="37">
        <v>347</v>
      </c>
      <c r="L20" s="46">
        <f>K20/K23</f>
        <v>1.3237201495384146E-2</v>
      </c>
      <c r="M20" s="49">
        <f t="shared" si="2"/>
        <v>-34</v>
      </c>
      <c r="N20" s="35">
        <f t="shared" si="3"/>
        <v>-8.9238845144356954E-2</v>
      </c>
      <c r="O20" s="26"/>
      <c r="P20" s="5"/>
      <c r="Q20" s="37">
        <f t="shared" si="4"/>
        <v>381</v>
      </c>
      <c r="R20" s="37">
        <f t="shared" si="5"/>
        <v>347</v>
      </c>
      <c r="T20" s="26"/>
      <c r="U20" s="26"/>
      <c r="V20" s="26"/>
      <c r="W20" s="71"/>
      <c r="X20" s="26"/>
      <c r="Y20" s="26"/>
      <c r="Z20" s="26"/>
      <c r="AA20" s="26"/>
      <c r="AB20" s="26"/>
      <c r="AC20" s="26"/>
      <c r="AD20" s="26"/>
      <c r="AE20" s="26"/>
    </row>
    <row r="21" spans="1:37" x14ac:dyDescent="0.2">
      <c r="C21" s="57">
        <v>15</v>
      </c>
      <c r="D21" s="45" t="s">
        <v>19</v>
      </c>
      <c r="E21" s="37">
        <v>3464</v>
      </c>
      <c r="F21" s="46">
        <f>E21/E23</f>
        <v>0.13699822028870873</v>
      </c>
      <c r="G21" s="47">
        <f t="shared" si="0"/>
        <v>84</v>
      </c>
      <c r="H21" s="48">
        <f t="shared" si="1"/>
        <v>2.4249422632794459E-2</v>
      </c>
      <c r="I21" s="37">
        <v>3885</v>
      </c>
      <c r="J21" s="46">
        <f>I21/I23</f>
        <v>0.12552098478239798</v>
      </c>
      <c r="K21" s="37">
        <v>3548</v>
      </c>
      <c r="L21" s="46">
        <f>K21/K23</f>
        <v>0.13534752422369725</v>
      </c>
      <c r="M21" s="49">
        <f t="shared" si="2"/>
        <v>-337</v>
      </c>
      <c r="N21" s="35">
        <f t="shared" si="3"/>
        <v>-8.674388674388675E-2</v>
      </c>
      <c r="O21" s="26"/>
      <c r="P21" s="5"/>
      <c r="Q21" s="37">
        <f t="shared" si="4"/>
        <v>3885</v>
      </c>
      <c r="R21" s="37">
        <f t="shared" si="5"/>
        <v>3548</v>
      </c>
      <c r="T21" s="26"/>
      <c r="U21" s="26"/>
      <c r="V21" s="26"/>
      <c r="W21" s="71"/>
      <c r="X21" s="26"/>
      <c r="Y21" s="26"/>
      <c r="Z21" s="26"/>
      <c r="AA21" s="26"/>
      <c r="AB21" s="26"/>
      <c r="AC21" s="26"/>
      <c r="AD21" s="26"/>
      <c r="AE21" s="26"/>
      <c r="AF21" s="5"/>
      <c r="AH21" s="1"/>
    </row>
    <row r="22" spans="1:37" x14ac:dyDescent="0.2">
      <c r="C22" s="57">
        <v>16</v>
      </c>
      <c r="D22" s="50" t="s">
        <v>20</v>
      </c>
      <c r="E22" s="37">
        <v>1250</v>
      </c>
      <c r="F22" s="46">
        <f>E22/E23</f>
        <v>4.943642475776152E-2</v>
      </c>
      <c r="G22" s="47">
        <f t="shared" si="0"/>
        <v>44</v>
      </c>
      <c r="H22" s="48">
        <f t="shared" si="1"/>
        <v>3.5200000000000002E-2</v>
      </c>
      <c r="I22" s="37">
        <v>2136</v>
      </c>
      <c r="J22" s="46">
        <f>I22/I23</f>
        <v>6.9012309779974801E-2</v>
      </c>
      <c r="K22" s="37">
        <v>1294</v>
      </c>
      <c r="L22" s="46">
        <f>K22/K23</f>
        <v>4.9362935835812922E-2</v>
      </c>
      <c r="M22" s="49">
        <f t="shared" si="2"/>
        <v>-842</v>
      </c>
      <c r="N22" s="35">
        <f t="shared" si="3"/>
        <v>-0.39419475655430714</v>
      </c>
      <c r="O22" s="26"/>
      <c r="P22" s="5"/>
      <c r="Q22" s="37">
        <f t="shared" si="4"/>
        <v>2136</v>
      </c>
      <c r="R22" s="37">
        <f t="shared" si="5"/>
        <v>1294</v>
      </c>
      <c r="S22" s="26"/>
      <c r="T22" s="26"/>
      <c r="U22" s="26"/>
      <c r="V22" s="26"/>
      <c r="W22" s="71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</row>
    <row r="23" spans="1:37" ht="13.5" thickBot="1" x14ac:dyDescent="0.25">
      <c r="C23" s="58"/>
      <c r="D23" s="59" t="s">
        <v>0</v>
      </c>
      <c r="E23" s="60">
        <f>SUM(E7:E22)</f>
        <v>25285</v>
      </c>
      <c r="F23" s="61">
        <f>E23/E23</f>
        <v>1</v>
      </c>
      <c r="G23" s="72">
        <f t="shared" ref="G23" si="6">K23-E23</f>
        <v>929</v>
      </c>
      <c r="H23" s="62">
        <f t="shared" ref="H23" si="7">G23/E23</f>
        <v>3.6741150879968362E-2</v>
      </c>
      <c r="I23" s="63">
        <f>SUM(I7:I22)</f>
        <v>30951</v>
      </c>
      <c r="J23" s="61">
        <f>I23/I23</f>
        <v>1</v>
      </c>
      <c r="K23" s="60">
        <f>SUM(K7:K22)</f>
        <v>26214</v>
      </c>
      <c r="L23" s="61">
        <f>K23/K23</f>
        <v>1</v>
      </c>
      <c r="M23" s="63">
        <f t="shared" ref="M23" si="8">K23-I23</f>
        <v>-4737</v>
      </c>
      <c r="N23" s="73">
        <f t="shared" ref="N23" si="9">M23/I23</f>
        <v>-0.15304836677328681</v>
      </c>
      <c r="O23" s="27"/>
      <c r="P23" s="5"/>
      <c r="Q23" s="69">
        <f>SUM(Q7:Q22)</f>
        <v>30951</v>
      </c>
      <c r="R23" s="70">
        <f>SUM(R7:R22)</f>
        <v>26214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6"/>
      <c r="AF23" s="26"/>
      <c r="AG23" s="26"/>
      <c r="AH23" s="26"/>
      <c r="AI23" s="26"/>
      <c r="AJ23" s="26"/>
    </row>
    <row r="24" spans="1:37" s="18" customFormat="1" x14ac:dyDescent="0.2">
      <c r="C24" s="8"/>
      <c r="D24" s="9"/>
      <c r="E24" s="10"/>
      <c r="F24" s="11"/>
      <c r="G24" s="12"/>
      <c r="H24" s="13"/>
      <c r="I24" s="14"/>
      <c r="J24" s="15"/>
      <c r="K24" s="14"/>
      <c r="L24" s="16"/>
      <c r="M24" s="14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26"/>
      <c r="AF24" s="26"/>
      <c r="AG24" s="26"/>
      <c r="AH24" s="26"/>
      <c r="AI24" s="26"/>
      <c r="AJ24" s="26"/>
    </row>
    <row r="25" spans="1:37" x14ac:dyDescent="0.2">
      <c r="AE25" s="26"/>
      <c r="AF25" s="26"/>
      <c r="AG25" s="26"/>
      <c r="AH25" s="26"/>
      <c r="AI25" s="26"/>
      <c r="AJ25" s="26"/>
    </row>
    <row r="26" spans="1:37" x14ac:dyDescent="0.2">
      <c r="AE26" s="26"/>
      <c r="AF26" s="26"/>
      <c r="AG26" s="26"/>
      <c r="AH26" s="26"/>
      <c r="AI26" s="26"/>
      <c r="AJ26" s="26"/>
    </row>
    <row r="27" spans="1:37" x14ac:dyDescent="0.2">
      <c r="AE27" s="26"/>
      <c r="AF27" s="26"/>
      <c r="AG27" s="26"/>
      <c r="AH27" s="26"/>
      <c r="AI27" s="26"/>
      <c r="AJ27" s="26"/>
    </row>
    <row r="28" spans="1:37" x14ac:dyDescent="0.2">
      <c r="AE28" s="26"/>
      <c r="AF28" s="26"/>
      <c r="AG28" s="26"/>
      <c r="AH28" s="26"/>
      <c r="AI28" s="26"/>
      <c r="AJ28" s="26"/>
    </row>
    <row r="29" spans="1:37" x14ac:dyDescent="0.2">
      <c r="AE29" s="26"/>
      <c r="AF29" s="26"/>
      <c r="AG29" s="26"/>
      <c r="AH29" s="26"/>
      <c r="AI29" s="26"/>
      <c r="AJ29" s="26"/>
    </row>
    <row r="30" spans="1:37" x14ac:dyDescent="0.2">
      <c r="AH30" s="1"/>
    </row>
    <row r="31" spans="1:37" x14ac:dyDescent="0.2">
      <c r="AH31" s="2"/>
    </row>
    <row r="32" spans="1:37" x14ac:dyDescent="0.2">
      <c r="AI32" s="2"/>
    </row>
    <row r="33" spans="35:35" x14ac:dyDescent="0.2">
      <c r="AI33" s="2"/>
    </row>
    <row r="34" spans="35:35" x14ac:dyDescent="0.2">
      <c r="AI34" s="2"/>
    </row>
    <row r="35" spans="35:35" x14ac:dyDescent="0.2">
      <c r="AI35" s="2"/>
    </row>
    <row r="56" spans="5:14" x14ac:dyDescent="0.2">
      <c r="M56" s="28"/>
    </row>
    <row r="59" spans="5:14" x14ac:dyDescent="0.2">
      <c r="F59" s="29"/>
      <c r="H59" s="30"/>
      <c r="J59" s="29"/>
      <c r="L59" s="29"/>
      <c r="N59" s="30"/>
    </row>
    <row r="60" spans="5:14" x14ac:dyDescent="0.2">
      <c r="F60" s="29"/>
      <c r="H60" s="30"/>
      <c r="J60" s="29"/>
      <c r="L60" s="29"/>
      <c r="N60" s="30"/>
    </row>
    <row r="61" spans="5:14" x14ac:dyDescent="0.2">
      <c r="E61" s="31"/>
      <c r="F61" s="29"/>
      <c r="H61" s="30"/>
      <c r="J61" s="29"/>
      <c r="L61" s="29"/>
      <c r="M61" s="31"/>
      <c r="N61" s="30"/>
    </row>
    <row r="62" spans="5:14" x14ac:dyDescent="0.2">
      <c r="F62" s="29"/>
      <c r="H62" s="30"/>
      <c r="J62" s="29"/>
      <c r="L62" s="29"/>
      <c r="N62" s="30"/>
    </row>
    <row r="63" spans="5:14" x14ac:dyDescent="0.2">
      <c r="F63" s="29"/>
      <c r="H63" s="30"/>
      <c r="J63" s="29"/>
      <c r="L63" s="29"/>
      <c r="N63" s="30"/>
    </row>
    <row r="64" spans="5:14" x14ac:dyDescent="0.2">
      <c r="E64" s="31"/>
      <c r="F64" s="29"/>
      <c r="H64" s="30"/>
      <c r="J64" s="29"/>
      <c r="L64" s="29"/>
      <c r="M64" s="31"/>
      <c r="N64" s="30"/>
    </row>
    <row r="65" spans="5:14" x14ac:dyDescent="0.2">
      <c r="E65" s="31"/>
      <c r="F65" s="29"/>
      <c r="H65" s="30"/>
      <c r="J65" s="29"/>
      <c r="L65" s="29"/>
      <c r="M65" s="31"/>
      <c r="N65" s="30"/>
    </row>
    <row r="66" spans="5:14" x14ac:dyDescent="0.2">
      <c r="E66" s="31"/>
      <c r="F66" s="29"/>
      <c r="H66" s="30"/>
      <c r="J66" s="29"/>
      <c r="L66" s="29"/>
      <c r="N66" s="30"/>
    </row>
    <row r="67" spans="5:14" x14ac:dyDescent="0.2">
      <c r="E67" s="31"/>
      <c r="F67" s="29"/>
      <c r="H67" s="30"/>
      <c r="J67" s="29"/>
      <c r="L67" s="29"/>
      <c r="N67" s="30"/>
    </row>
    <row r="68" spans="5:14" x14ac:dyDescent="0.2">
      <c r="F68" s="29"/>
      <c r="H68" s="30"/>
      <c r="J68" s="29"/>
      <c r="L68" s="29"/>
      <c r="N68" s="30"/>
    </row>
    <row r="69" spans="5:14" x14ac:dyDescent="0.2">
      <c r="E69" s="31"/>
      <c r="F69" s="29"/>
      <c r="H69" s="30"/>
      <c r="J69" s="29"/>
      <c r="L69" s="29"/>
      <c r="M69" s="31"/>
      <c r="N69" s="30"/>
    </row>
    <row r="70" spans="5:14" x14ac:dyDescent="0.2">
      <c r="F70" s="29"/>
      <c r="H70" s="30"/>
      <c r="J70" s="29"/>
      <c r="L70" s="29"/>
      <c r="N70" s="30"/>
    </row>
    <row r="71" spans="5:14" x14ac:dyDescent="0.2">
      <c r="E71" s="31"/>
      <c r="F71" s="29"/>
      <c r="H71" s="30"/>
      <c r="J71" s="29"/>
      <c r="L71" s="29"/>
      <c r="N71" s="30"/>
    </row>
    <row r="72" spans="5:14" x14ac:dyDescent="0.2">
      <c r="E72" s="31"/>
      <c r="F72" s="29"/>
      <c r="G72" s="31"/>
      <c r="H72" s="30"/>
      <c r="J72" s="29"/>
      <c r="L72" s="29"/>
      <c r="M72" s="31"/>
      <c r="N72" s="30"/>
    </row>
    <row r="73" spans="5:14" x14ac:dyDescent="0.2">
      <c r="F73" s="29"/>
      <c r="H73" s="30"/>
      <c r="J73" s="29"/>
      <c r="L73" s="29"/>
      <c r="M73" s="31"/>
      <c r="N73" s="30"/>
    </row>
    <row r="74" spans="5:14" x14ac:dyDescent="0.2">
      <c r="E74" s="31"/>
      <c r="F74" s="29"/>
      <c r="H74" s="30"/>
      <c r="J74" s="29"/>
      <c r="L74" s="29"/>
      <c r="M74" s="31"/>
      <c r="N74" s="30"/>
    </row>
    <row r="75" spans="5:14" x14ac:dyDescent="0.2">
      <c r="E75" s="31"/>
      <c r="F75" s="29"/>
      <c r="G75" s="31"/>
      <c r="H75" s="30"/>
      <c r="I75" s="31"/>
      <c r="J75" s="29"/>
      <c r="K75" s="31"/>
      <c r="L75" s="29"/>
      <c r="M75" s="31"/>
      <c r="N75" s="30"/>
    </row>
  </sheetData>
  <mergeCells count="8">
    <mergeCell ref="Q5:R5"/>
    <mergeCell ref="C1:L1"/>
    <mergeCell ref="M4:N4"/>
    <mergeCell ref="I3:N3"/>
    <mergeCell ref="K4:L4"/>
    <mergeCell ref="I4:J4"/>
    <mergeCell ref="G4:H4"/>
    <mergeCell ref="E4:F4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4</vt:lpstr>
      <vt:lpstr>'Πίνακας 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2020-02-03T11:38:03Z</cp:lastPrinted>
  <dcterms:created xsi:type="dcterms:W3CDTF">2003-06-02T05:51:50Z</dcterms:created>
  <dcterms:modified xsi:type="dcterms:W3CDTF">2020-02-03T11:38:05Z</dcterms:modified>
</cp:coreProperties>
</file>